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cal Documents\Land Art Generator\Information Graphics\Area of Solar Power Required to Run the Earth\"/>
    </mc:Choice>
  </mc:AlternateContent>
  <xr:revisionPtr revIDLastSave="0" documentId="13_ncr:1_{1B33C6DF-244A-4F96-B01A-50B7338A796E}" xr6:coauthVersionLast="45" xr6:coauthVersionMax="45" xr10:uidLastSave="{00000000-0000-0000-0000-000000000000}"/>
  <bookViews>
    <workbookView xWindow="-120" yWindow="-120" windowWidth="29040" windowHeight="15990" xr2:uid="{0B446A99-6A2C-4AAE-BC2F-1D12BFB1240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C14" i="1"/>
  <c r="C13" i="1"/>
  <c r="I7" i="1"/>
  <c r="C15" i="1"/>
  <c r="C12" i="1"/>
  <c r="E7" i="1"/>
  <c r="E4" i="1"/>
  <c r="G4" i="1" s="1"/>
  <c r="H4" i="1" s="1"/>
  <c r="E3" i="1"/>
  <c r="F3" i="1" s="1"/>
  <c r="G7" i="1" l="1"/>
  <c r="D14" i="1" s="1"/>
  <c r="D15" i="1"/>
  <c r="D13" i="1"/>
  <c r="J13" i="1" s="1"/>
  <c r="D12" i="1"/>
  <c r="D11" i="1"/>
  <c r="J11" i="1" s="1"/>
  <c r="J14" i="1"/>
  <c r="J15" i="1"/>
  <c r="J12" i="1"/>
  <c r="J7" i="1"/>
  <c r="G3" i="1"/>
  <c r="H3" i="1" s="1"/>
  <c r="F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tc={26522A3D-C271-489B-A226-4674CF725B79}</author>
    <author>tc={E66CB6D7-5ACF-4D79-B2B8-70CB23BCCEF3}</author>
    <author>tc={AD007DB8-B739-4994-A67E-61B99BE94B08}</author>
    <author>tc={77BE4742-5C63-455D-8E29-3257FFAAA883}</author>
  </authors>
  <commentList>
    <comment ref="D1" authorId="0" shapeId="0" xr:uid="{26522A3D-C271-489B-A226-4674CF725B79}">
      <text>
        <t>[Threaded comment]
Your version of Excel allows you to read this threaded comment; however, any edits to it will get removed if the file is opened in a newer version of Excel. Learn more: https://go.microsoft.com/fwlink/?linkid=870924
Comment:
    https://www.un.org/sustainabledevelopment/blog/2015/07/un-projects-world-population-to-reach-8-5-billion-by-2030-driven-by-growth-in-developing-countries/</t>
      </text>
    </comment>
    <comment ref="A7" authorId="1" shapeId="0" xr:uid="{E66CB6D7-5ACF-4D79-B2B8-70CB23BCCEF3}">
      <text>
        <t>[Threaded comment]
Your version of Excel allows you to read this threaded comment; however, any edits to it will get removed if the file is opened in a newer version of Excel. Learn more: https://go.microsoft.com/fwlink/?linkid=870924
Comment:
    https://www.siemensgamesa.com/en-int/products-and-services/offshore/wind-turbine-sg-11-0-200-dd</t>
      </text>
    </comment>
    <comment ref="D7" authorId="2" shapeId="0" xr:uid="{AD007DB8-B739-4994-A67E-61B99BE94B08}">
      <text>
        <t>[Threaded comment]
Your version of Excel allows you to read this threaded comment; however, any edits to it will get removed if the file is opened in a newer version of Excel. Learn more: https://go.microsoft.com/fwlink/?linkid=870924
Comment:
    https://cleantechnica.com/2012/07/27/wind-turbine-net-capacity-factor-50-the-new-normal/</t>
      </text>
    </comment>
    <comment ref="A9" authorId="3" shapeId="0" xr:uid="{77BE4742-5C63-455D-8E29-3257FFAAA883}">
      <text>
        <t>[Threaded comment]
Your version of Excel allows you to read this threaded comment; however, any edits to it will get removed if the file is opened in a newer version of Excel. Learn more: https://go.microsoft.com/fwlink/?linkid=870924
Comment:
    https://www.msp-platform.eu/practices/capacity-densities-european-offshore-wind-farms</t>
      </text>
    </comment>
  </commentList>
</comments>
</file>

<file path=xl/sharedStrings.xml><?xml version="1.0" encoding="utf-8"?>
<sst xmlns="http://schemas.openxmlformats.org/spreadsheetml/2006/main" count="33" uniqueCount="31">
  <si>
    <t>Global total Final Energy Consumption 
(GJ/capita)</t>
  </si>
  <si>
    <t>Global Total Final energy Consumption (TFEC)</t>
  </si>
  <si>
    <t>IRENA 2050 (REMAP)</t>
  </si>
  <si>
    <t>Source</t>
  </si>
  <si>
    <t>GJ</t>
  </si>
  <si>
    <t>EJ</t>
  </si>
  <si>
    <t>MWh</t>
  </si>
  <si>
    <t>TWh</t>
  </si>
  <si>
    <t>2030 Global Population Estimate
(UN SDG Estimate)</t>
  </si>
  <si>
    <t>Peak Capacity</t>
  </si>
  <si>
    <t>Capacity Factor</t>
  </si>
  <si>
    <t>Annual Output per Turbine</t>
  </si>
  <si>
    <t>Number of Turbines to Meet TFEC</t>
  </si>
  <si>
    <t>Clear Area per Turbine</t>
  </si>
  <si>
    <t>Total Ocean Area Required</t>
  </si>
  <si>
    <t>MW</t>
  </si>
  <si>
    <t>Siemens SG 11.0-200 DD</t>
  </si>
  <si>
    <t>MW/Acre</t>
  </si>
  <si>
    <t>&lt;--- Use this value rather than assuming energy efficiency from REMAP</t>
  </si>
  <si>
    <t>Intersite Distance 
(rotor diameters)</t>
  </si>
  <si>
    <t>Turbine Reference</t>
  </si>
  <si>
    <t>Rotor Dia.</t>
  </si>
  <si>
    <t>https://globalwindatlas.info/downloads/high-resolution-maps/World</t>
  </si>
  <si>
    <t xml:space="preserve">World Wind Resource Map </t>
  </si>
  <si>
    <t>Used to place the suggested areas</t>
  </si>
  <si>
    <t>IRENA 2017 Actual</t>
  </si>
  <si>
    <t>&lt;---</t>
  </si>
  <si>
    <t>Capacity Density Study of Reference</t>
  </si>
  <si>
    <t>https://vasab.org/wp-content/uploads/2018/06/BalticLINes_CapacityDensityStudy_June2018-1.pdf</t>
  </si>
  <si>
    <t>Ocean Area Capacity Density</t>
  </si>
  <si>
    <t>W/m2 (MW/km2)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</si>
</sst>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\ &quot;GJ&quot;"/>
    <numFmt numFmtId="165" formatCode="#,##0\ &quot;MWh&quot;"/>
    <numFmt numFmtId="166" formatCode="#,##0\ &quot;TWh&quot;"/>
    <numFmt numFmtId="167" formatCode="#,##0\ &quot;EJ&quot;"/>
    <numFmt numFmtId="168" formatCode="0\ &quot;MWp&quot;"/>
    <numFmt numFmtId="169" formatCode="#,##0\ &quot;km2&quot;"/>
    <numFmt numFmtId="170" formatCode="#,##0.00\ &quot;km2&quot;"/>
    <numFmt numFmtId="171" formatCode="0\ &quot;m&quot;"/>
    <numFmt numFmtId="172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Border="1"/>
    <xf numFmtId="169" fontId="0" fillId="0" borderId="0" xfId="0" applyNumberFormat="1"/>
    <xf numFmtId="170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vertical="center"/>
    </xf>
    <xf numFmtId="172" fontId="0" fillId="0" borderId="0" xfId="0" applyNumberFormat="1"/>
    <xf numFmtId="172" fontId="0" fillId="0" borderId="0" xfId="0" applyNumberFormat="1" applyAlignment="1">
      <alignment horizontal="right"/>
    </xf>
    <xf numFmtId="172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left" indent="1"/>
    </xf>
    <xf numFmtId="172" fontId="0" fillId="2" borderId="2" xfId="0" applyNumberFormat="1" applyFill="1" applyBorder="1" applyAlignment="1">
      <alignment horizontal="right"/>
    </xf>
    <xf numFmtId="172" fontId="0" fillId="2" borderId="3" xfId="0" applyNumberFormat="1" applyFill="1" applyBorder="1" applyAlignment="1">
      <alignment horizontal="right"/>
    </xf>
    <xf numFmtId="0" fontId="0" fillId="2" borderId="3" xfId="0" applyFill="1" applyBorder="1"/>
    <xf numFmtId="3" fontId="0" fillId="2" borderId="3" xfId="0" applyNumberFormat="1" applyFill="1" applyBorder="1"/>
    <xf numFmtId="169" fontId="0" fillId="2" borderId="4" xfId="0" applyNumberFormat="1" applyFill="1" applyBorder="1"/>
    <xf numFmtId="166" fontId="0" fillId="2" borderId="1" xfId="0" applyNumberFormat="1" applyFill="1" applyBorder="1"/>
    <xf numFmtId="0" fontId="0" fillId="2" borderId="2" xfId="0" applyFill="1" applyBorder="1"/>
    <xf numFmtId="171" fontId="0" fillId="2" borderId="3" xfId="0" applyNumberFormat="1" applyFill="1" applyBorder="1"/>
    <xf numFmtId="168" fontId="0" fillId="2" borderId="3" xfId="0" applyNumberFormat="1" applyFill="1" applyBorder="1"/>
    <xf numFmtId="9" fontId="0" fillId="2" borderId="3" xfId="0" applyNumberFormat="1" applyFill="1" applyBorder="1"/>
    <xf numFmtId="165" fontId="0" fillId="2" borderId="3" xfId="0" applyNumberFormat="1" applyFill="1" applyBorder="1" applyAlignment="1">
      <alignment horizontal="right"/>
    </xf>
    <xf numFmtId="170" fontId="0" fillId="2" borderId="3" xfId="0" applyNumberFormat="1" applyFill="1" applyBorder="1"/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2" fontId="0" fillId="2" borderId="3" xfId="0" applyNumberFormat="1" applyFill="1" applyBorder="1"/>
    <xf numFmtId="0" fontId="4" fillId="0" borderId="0" xfId="1" applyAlignment="1">
      <alignment horizontal="left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and Art Generator Initiative LAGI" id="{ED92BEB7-4F58-4232-B682-0D5B61519083}" userId="10f27a9eddc9e503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" dT="2020-09-25T06:29:46.16" personId="{ED92BEB7-4F58-4232-B682-0D5B61519083}" id="{26522A3D-C271-489B-A226-4674CF725B79}">
    <text>https://www.un.org/sustainabledevelopment/blog/2015/07/un-projects-world-population-to-reach-8-5-billion-by-2030-driven-by-growth-in-developing-countries/</text>
  </threadedComment>
  <threadedComment ref="A7" dT="2020-09-25T16:51:00.14" personId="{ED92BEB7-4F58-4232-B682-0D5B61519083}" id="{E66CB6D7-5ACF-4D79-B2B8-70CB23BCCEF3}">
    <text>https://www.siemensgamesa.com/en-int/products-and-services/offshore/wind-turbine-sg-11-0-200-dd</text>
  </threadedComment>
  <threadedComment ref="D7" dT="2020-09-25T16:10:29.30" personId="{ED92BEB7-4F58-4232-B682-0D5B61519083}" id="{AD007DB8-B739-4994-A67E-61B99BE94B08}">
    <text>https://cleantechnica.com/2012/07/27/wind-turbine-net-capacity-factor-50-the-new-normal/</text>
  </threadedComment>
  <threadedComment ref="A9" dT="2020-09-25T16:56:20.02" personId="{ED92BEB7-4F58-4232-B682-0D5B61519083}" id="{77BE4742-5C63-455D-8E29-3257FFAAA883}">
    <text>https://www.msp-platform.eu/practices/capacity-densities-european-offshore-wind-farms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asab.org/wp-content/uploads/2018/06/BalticLINes_CapacityDensityStudy_June2018-1.pdf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42990-EEEF-4D71-A9C1-6653EF45B760}">
  <dimension ref="A1:K22"/>
  <sheetViews>
    <sheetView tabSelected="1" workbookViewId="0">
      <selection activeCell="A4" sqref="A4:B4"/>
    </sheetView>
  </sheetViews>
  <sheetFormatPr defaultRowHeight="15" x14ac:dyDescent="0.25"/>
  <cols>
    <col min="1" max="1" width="22.28515625" customWidth="1"/>
    <col min="2" max="2" width="9.42578125" customWidth="1"/>
    <col min="3" max="3" width="25.140625" customWidth="1"/>
    <col min="4" max="4" width="19.85546875" customWidth="1"/>
    <col min="5" max="5" width="20.7109375" customWidth="1"/>
    <col min="6" max="6" width="10" customWidth="1"/>
    <col min="7" max="7" width="20.7109375" customWidth="1"/>
    <col min="8" max="8" width="17.28515625" customWidth="1"/>
    <col min="9" max="9" width="19.85546875" customWidth="1"/>
    <col min="10" max="10" width="16.7109375" customWidth="1"/>
    <col min="11" max="11" width="17.140625" customWidth="1"/>
  </cols>
  <sheetData>
    <row r="1" spans="1:11" ht="36" customHeight="1" x14ac:dyDescent="0.25">
      <c r="A1" s="39" t="s">
        <v>3</v>
      </c>
      <c r="B1" s="39"/>
      <c r="C1" s="39" t="s">
        <v>0</v>
      </c>
      <c r="D1" s="39" t="s">
        <v>8</v>
      </c>
      <c r="E1" s="39" t="s">
        <v>1</v>
      </c>
      <c r="F1" s="39"/>
      <c r="G1" s="39"/>
      <c r="H1" s="39"/>
    </row>
    <row r="2" spans="1:11" ht="16.5" customHeight="1" x14ac:dyDescent="0.25">
      <c r="A2" s="40"/>
      <c r="B2" s="40"/>
      <c r="C2" s="40"/>
      <c r="D2" s="40"/>
      <c r="E2" s="41" t="s">
        <v>4</v>
      </c>
      <c r="F2" s="41" t="s">
        <v>5</v>
      </c>
      <c r="G2" s="41" t="s">
        <v>6</v>
      </c>
      <c r="H2" s="41" t="s">
        <v>7</v>
      </c>
    </row>
    <row r="3" spans="1:11" x14ac:dyDescent="0.25">
      <c r="A3" s="20" t="s">
        <v>2</v>
      </c>
      <c r="B3" s="20"/>
      <c r="C3">
        <v>40</v>
      </c>
      <c r="D3" s="2">
        <v>8500000000</v>
      </c>
      <c r="E3" s="3">
        <f>C3*D3</f>
        <v>340000000000</v>
      </c>
      <c r="F3" s="6">
        <f>E3/1000000000</f>
        <v>340</v>
      </c>
      <c r="G3" s="4">
        <f>E3*0.277777777</f>
        <v>94444444180</v>
      </c>
      <c r="H3" s="5">
        <f>G3/1000000</f>
        <v>94444.444180000006</v>
      </c>
    </row>
    <row r="4" spans="1:11" x14ac:dyDescent="0.25">
      <c r="A4" s="20" t="s">
        <v>25</v>
      </c>
      <c r="B4" s="20"/>
      <c r="C4">
        <v>53</v>
      </c>
      <c r="D4" s="2">
        <v>8500000000</v>
      </c>
      <c r="E4" s="3">
        <f>C4*D4</f>
        <v>450500000000</v>
      </c>
      <c r="F4" s="6">
        <f t="shared" ref="F4" si="0">E4/1000000000</f>
        <v>450.5</v>
      </c>
      <c r="G4" s="4">
        <f>E4*0.277777777</f>
        <v>125138888538.5</v>
      </c>
      <c r="H4" s="32">
        <f>G4/1000000</f>
        <v>125138.8885385</v>
      </c>
      <c r="I4" t="s">
        <v>18</v>
      </c>
    </row>
    <row r="5" spans="1:11" x14ac:dyDescent="0.25">
      <c r="D5" s="2"/>
      <c r="E5" s="3"/>
      <c r="F5" s="6"/>
      <c r="G5" s="4"/>
      <c r="H5" s="11"/>
    </row>
    <row r="6" spans="1:11" ht="47.25" customHeight="1" x14ac:dyDescent="0.25">
      <c r="A6" s="14" t="s">
        <v>20</v>
      </c>
      <c r="B6" s="21" t="s">
        <v>21</v>
      </c>
      <c r="C6" s="14" t="s">
        <v>9</v>
      </c>
      <c r="D6" s="17" t="s">
        <v>10</v>
      </c>
      <c r="E6" s="18" t="s">
        <v>11</v>
      </c>
      <c r="F6" s="18"/>
      <c r="G6" s="16" t="s">
        <v>12</v>
      </c>
      <c r="H6" s="16" t="s">
        <v>19</v>
      </c>
      <c r="I6" s="16" t="s">
        <v>13</v>
      </c>
      <c r="J6" s="16" t="s">
        <v>14</v>
      </c>
    </row>
    <row r="7" spans="1:11" x14ac:dyDescent="0.25">
      <c r="A7" s="33" t="s">
        <v>16</v>
      </c>
      <c r="B7" s="34">
        <v>200</v>
      </c>
      <c r="C7" s="35">
        <v>11</v>
      </c>
      <c r="D7" s="36">
        <v>0.45</v>
      </c>
      <c r="E7" s="37">
        <f>C7*8760*D7</f>
        <v>43362</v>
      </c>
      <c r="F7" s="37"/>
      <c r="G7" s="30">
        <f>G4/E7</f>
        <v>2885911.3633711543</v>
      </c>
      <c r="H7" s="29">
        <v>6.5</v>
      </c>
      <c r="I7" s="38">
        <f>((H7*B7)^2)/1000000</f>
        <v>1.69</v>
      </c>
      <c r="J7" s="31">
        <f>G7*I7</f>
        <v>4877190.2040972505</v>
      </c>
      <c r="K7" t="s">
        <v>26</v>
      </c>
    </row>
    <row r="8" spans="1:11" x14ac:dyDescent="0.25">
      <c r="C8" s="7"/>
      <c r="D8" s="8"/>
      <c r="E8" s="19"/>
      <c r="F8" s="19"/>
      <c r="G8" s="2"/>
      <c r="H8" s="13"/>
      <c r="I8" s="12"/>
      <c r="J8" s="12"/>
    </row>
    <row r="9" spans="1:11" ht="33.75" customHeight="1" x14ac:dyDescent="0.25">
      <c r="A9" s="18" t="s">
        <v>29</v>
      </c>
      <c r="B9" s="18"/>
      <c r="C9" s="18"/>
      <c r="D9" s="2"/>
      <c r="J9" s="15" t="s">
        <v>14</v>
      </c>
      <c r="K9" s="12"/>
    </row>
    <row r="10" spans="1:11" x14ac:dyDescent="0.25">
      <c r="A10" s="9" t="s">
        <v>17</v>
      </c>
      <c r="B10" s="9"/>
      <c r="C10" s="1" t="s">
        <v>30</v>
      </c>
      <c r="D10" s="10" t="s">
        <v>15</v>
      </c>
      <c r="E10" s="1"/>
      <c r="J10" s="15"/>
    </row>
    <row r="11" spans="1:11" x14ac:dyDescent="0.25">
      <c r="A11" s="23">
        <v>0.01</v>
      </c>
      <c r="B11" s="23"/>
      <c r="C11" s="22">
        <f>A11/4046.86*1000000</f>
        <v>2.4710516301527603</v>
      </c>
      <c r="D11" s="2">
        <f>$C$7*$G$7</f>
        <v>31745024.997082695</v>
      </c>
      <c r="E11" s="22"/>
      <c r="J11" s="12">
        <f>D11/C11</f>
        <v>12846767.185969409</v>
      </c>
    </row>
    <row r="12" spans="1:11" x14ac:dyDescent="0.25">
      <c r="A12" s="23">
        <v>0.02</v>
      </c>
      <c r="B12" s="23"/>
      <c r="C12" s="22">
        <f>A12/4046.86*1000000</f>
        <v>4.9421032603055206</v>
      </c>
      <c r="D12" s="2">
        <f t="shared" ref="D12:D15" si="1">$C$7*$G$7</f>
        <v>31745024.997082695</v>
      </c>
      <c r="E12" s="22"/>
      <c r="J12" s="12">
        <f>D12/C12</f>
        <v>6423383.5929847043</v>
      </c>
    </row>
    <row r="13" spans="1:11" x14ac:dyDescent="0.25">
      <c r="A13" s="23">
        <v>2.5000000000000001E-2</v>
      </c>
      <c r="B13" s="23"/>
      <c r="C13" s="22">
        <f>A13/4046.86*1000000</f>
        <v>6.1776290753819012</v>
      </c>
      <c r="D13" s="2">
        <f t="shared" si="1"/>
        <v>31745024.997082695</v>
      </c>
      <c r="E13" s="22"/>
      <c r="J13" s="12">
        <f>D13/C13</f>
        <v>5138706.8743877625</v>
      </c>
    </row>
    <row r="14" spans="1:11" x14ac:dyDescent="0.25">
      <c r="A14" s="27">
        <v>2.7199999999999998E-2</v>
      </c>
      <c r="B14" s="28"/>
      <c r="C14" s="42">
        <f>A14/4046.86*1000000</f>
        <v>6.721260434015508</v>
      </c>
      <c r="D14" s="30">
        <f t="shared" si="1"/>
        <v>31745024.997082695</v>
      </c>
      <c r="E14" s="42"/>
      <c r="F14" s="29"/>
      <c r="G14" s="29"/>
      <c r="H14" s="29"/>
      <c r="I14" s="29"/>
      <c r="J14" s="31">
        <f>D14/C14</f>
        <v>4723076.1713122828</v>
      </c>
      <c r="K14" t="s">
        <v>26</v>
      </c>
    </row>
    <row r="15" spans="1:11" x14ac:dyDescent="0.25">
      <c r="A15" s="23">
        <v>0.03</v>
      </c>
      <c r="B15" s="23"/>
      <c r="C15" s="22">
        <f>A15/4046.86*1000000</f>
        <v>7.4131548904582809</v>
      </c>
      <c r="D15" s="2">
        <f t="shared" si="1"/>
        <v>31745024.997082695</v>
      </c>
      <c r="E15" s="22"/>
      <c r="J15" s="12">
        <f>D15/C15</f>
        <v>4282255.7286564698</v>
      </c>
    </row>
    <row r="16" spans="1:11" x14ac:dyDescent="0.25">
      <c r="A16" s="24"/>
      <c r="B16" s="24"/>
      <c r="D16" s="2"/>
      <c r="J16" s="12"/>
    </row>
    <row r="17" spans="1:2" x14ac:dyDescent="0.25">
      <c r="A17" s="25" t="s">
        <v>27</v>
      </c>
    </row>
    <row r="18" spans="1:2" x14ac:dyDescent="0.25">
      <c r="A18" s="43" t="s">
        <v>28</v>
      </c>
    </row>
    <row r="20" spans="1:2" x14ac:dyDescent="0.25">
      <c r="A20" s="25" t="s">
        <v>23</v>
      </c>
    </row>
    <row r="21" spans="1:2" x14ac:dyDescent="0.25">
      <c r="A21" s="26" t="s">
        <v>22</v>
      </c>
    </row>
    <row r="22" spans="1:2" x14ac:dyDescent="0.25">
      <c r="B22" t="s">
        <v>24</v>
      </c>
    </row>
  </sheetData>
  <mergeCells count="16">
    <mergeCell ref="J9:J10"/>
    <mergeCell ref="A10:B10"/>
    <mergeCell ref="A11:B11"/>
    <mergeCell ref="A12:B12"/>
    <mergeCell ref="A13:B13"/>
    <mergeCell ref="A15:B15"/>
    <mergeCell ref="A14:B14"/>
    <mergeCell ref="E7:F7"/>
    <mergeCell ref="A9:C9"/>
    <mergeCell ref="A1:B2"/>
    <mergeCell ref="A3:B3"/>
    <mergeCell ref="A4:B4"/>
    <mergeCell ref="E1:H1"/>
    <mergeCell ref="C1:C2"/>
    <mergeCell ref="D1:D2"/>
    <mergeCell ref="E6:F6"/>
  </mergeCells>
  <hyperlinks>
    <hyperlink ref="A18" r:id="rId1" xr:uid="{0FA132F2-55CA-4E07-BBFF-F542FC4C9984}"/>
  </hyperlinks>
  <pageMargins left="0.7" right="0.7" top="0.75" bottom="0.75" header="0.3" footer="0.3"/>
  <pageSetup orientation="portrait" horizontalDpi="1200" verticalDpi="120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 Art Generator Initiative LAGI</dc:creator>
  <cp:lastModifiedBy>Land Art Generator Initiative LAGI</cp:lastModifiedBy>
  <dcterms:created xsi:type="dcterms:W3CDTF">2020-09-25T06:17:58Z</dcterms:created>
  <dcterms:modified xsi:type="dcterms:W3CDTF">2020-09-25T21:26:37Z</dcterms:modified>
</cp:coreProperties>
</file>